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165" windowHeight="8940" tabRatio="462" activeTab="0"/>
  </bookViews>
  <sheets>
    <sheet name="Compute SRI" sheetId="1" r:id="rId1"/>
    <sheet name="E1980 specifications" sheetId="2" r:id="rId2"/>
    <sheet name="Constants" sheetId="3" r:id="rId3"/>
    <sheet name="Intermediate calculations" sheetId="4" r:id="rId4"/>
  </sheets>
  <definedNames>
    <definedName name="E">'Compute SRI'!$C$11</definedName>
    <definedName name="EB">'E1980 specifications'!$C$6</definedName>
    <definedName name="EW">'E1980 specifications'!$C$7</definedName>
    <definedName name="expression">'Intermediate calculations'!$C$8</definedName>
    <definedName name="expressionB">'Intermediate calculations'!$C$9</definedName>
    <definedName name="expressionW">'Intermediate calculations'!$C$10</definedName>
    <definedName name="hc">'E1980 specifications'!$C$11</definedName>
    <definedName name="I">'E1980 specifications'!$C$8</definedName>
    <definedName name="R_">'Compute SRI'!$C$10</definedName>
    <definedName name="RB">'E1980 specifications'!$C$4</definedName>
    <definedName name="RW">'E1980 specifications'!$C$5</definedName>
    <definedName name="sigma">'Constants'!$C$4</definedName>
    <definedName name="solver_adj" localSheetId="0" hidden="1">'Intermediate calculations'!$C$4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'Intermediate calculations'!$C$8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">'E1980 specifications'!$C$10</definedName>
    <definedName name="threshold" localSheetId="3">'E1980 specifications'!$C$12</definedName>
    <definedName name="threshold">'E1980 specifications'!$C$12</definedName>
    <definedName name="tsky">'E1980 specifications'!$C$9</definedName>
    <definedName name="tsurface">'Intermediate calculations'!$C$4</definedName>
    <definedName name="tsurfaceB">'Intermediate calculations'!$C$5</definedName>
    <definedName name="tsurfaceW">'Intermediate calculations'!$C$6</definedName>
    <definedName name="zeroed">'Intermediate calculations'!$C$13</definedName>
  </definedNames>
  <calcPr fullCalcOnLoad="1"/>
</workbook>
</file>

<file path=xl/sharedStrings.xml><?xml version="1.0" encoding="utf-8"?>
<sst xmlns="http://schemas.openxmlformats.org/spreadsheetml/2006/main" count="65" uniqueCount="50">
  <si>
    <t>I</t>
  </si>
  <si>
    <t>sigma</t>
  </si>
  <si>
    <t>tsky</t>
  </si>
  <si>
    <t>hc</t>
  </si>
  <si>
    <t>ta</t>
  </si>
  <si>
    <r>
      <t>W m</t>
    </r>
    <r>
      <rPr>
        <vertAlign val="superscript"/>
        <sz val="10"/>
        <rFont val="Verdana"/>
        <family val="0"/>
      </rPr>
      <t>-2</t>
    </r>
    <r>
      <rPr>
        <sz val="10"/>
        <rFont val="Verdana"/>
        <family val="0"/>
      </rPr>
      <t xml:space="preserve"> K</t>
    </r>
    <r>
      <rPr>
        <vertAlign val="superscript"/>
        <sz val="10"/>
        <rFont val="Verdana"/>
        <family val="0"/>
      </rPr>
      <t>-4</t>
    </r>
  </si>
  <si>
    <r>
      <t>W m</t>
    </r>
    <r>
      <rPr>
        <vertAlign val="superscript"/>
        <sz val="10"/>
        <rFont val="Verdana"/>
        <family val="0"/>
      </rPr>
      <t>-2</t>
    </r>
  </si>
  <si>
    <t>K</t>
  </si>
  <si>
    <r>
      <t>W m</t>
    </r>
    <r>
      <rPr>
        <vertAlign val="superscript"/>
        <sz val="10"/>
        <rFont val="Verdana"/>
        <family val="0"/>
      </rPr>
      <t>-2</t>
    </r>
    <r>
      <rPr>
        <sz val="10"/>
        <rFont val="Verdana"/>
        <family val="0"/>
      </rPr>
      <t xml:space="preserve"> K</t>
    </r>
    <r>
      <rPr>
        <vertAlign val="superscript"/>
        <sz val="10"/>
        <rFont val="Verdana"/>
        <family val="0"/>
      </rPr>
      <t>-1</t>
    </r>
  </si>
  <si>
    <t>expression</t>
  </si>
  <si>
    <t>tsurface</t>
  </si>
  <si>
    <t>tsurfaceB</t>
  </si>
  <si>
    <t>tsurfaceW</t>
  </si>
  <si>
    <t>expressionB</t>
  </si>
  <si>
    <t>expressionW</t>
  </si>
  <si>
    <t>Expressions That Should Equal Zero</t>
  </si>
  <si>
    <t>SRI=</t>
  </si>
  <si>
    <t>zeroed</t>
  </si>
  <si>
    <t>threshold</t>
  </si>
  <si>
    <t>Thermal emittance of white surface</t>
  </si>
  <si>
    <t>Thermal emittance of black surface</t>
  </si>
  <si>
    <t>Insolation</t>
  </si>
  <si>
    <t>Sky temperature</t>
  </si>
  <si>
    <t>Ambient air temperature</t>
  </si>
  <si>
    <t>Quantity</t>
  </si>
  <si>
    <t>Name</t>
  </si>
  <si>
    <t>Value</t>
  </si>
  <si>
    <t>Units</t>
  </si>
  <si>
    <t>Stefan-Boltzmann constant</t>
  </si>
  <si>
    <t>Temperature of test surface</t>
  </si>
  <si>
    <t>Temperature of black surface</t>
  </si>
  <si>
    <t>Temperature of white surface</t>
  </si>
  <si>
    <t>Are expressions zeroed?</t>
  </si>
  <si>
    <t>W</t>
  </si>
  <si>
    <t>Test surface properties</t>
  </si>
  <si>
    <t>Maximum permissible absolute values for intermediate expressions that should equal zero</t>
  </si>
  <si>
    <t>Constants</t>
  </si>
  <si>
    <t>Intermediate Calculations</t>
  </si>
  <si>
    <t>Convection coefficient (medium wind)</t>
  </si>
  <si>
    <t>ASTM E1980 specifications</t>
  </si>
  <si>
    <t>R</t>
  </si>
  <si>
    <t>E</t>
  </si>
  <si>
    <t>RB</t>
  </si>
  <si>
    <t>RW</t>
  </si>
  <si>
    <t>EB</t>
  </si>
  <si>
    <t>EW</t>
  </si>
  <si>
    <t>Solar reflectance of black surface</t>
  </si>
  <si>
    <t>Solar reflectance of white surface</t>
  </si>
  <si>
    <t>Solar reflectance (0-1)</t>
  </si>
  <si>
    <t>Thermal emittance (0-1)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</si>
</sst>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sz val="16"/>
      <name val="Verdana"/>
      <family val="2"/>
    </font>
    <font>
      <sz val="16"/>
      <color indexed="9"/>
      <name val="Verdana"/>
      <family val="2"/>
    </font>
    <font>
      <sz val="12"/>
      <name val="Verdana"/>
      <family val="2"/>
    </font>
    <font>
      <u val="single"/>
      <sz val="10"/>
      <name val="Verdana"/>
      <family val="2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1" fontId="7" fillId="2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5" borderId="0" xfId="0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0</xdr:row>
      <xdr:rowOff>466725</xdr:rowOff>
    </xdr:from>
    <xdr:ext cx="76200" cy="200025"/>
    <xdr:sp>
      <xdr:nvSpPr>
        <xdr:cNvPr id="1" name="TextBox 26"/>
        <xdr:cNvSpPr txBox="1">
          <a:spLocks noChangeArrowheads="1"/>
        </xdr:cNvSpPr>
      </xdr:nvSpPr>
      <xdr:spPr>
        <a:xfrm>
          <a:off x="6953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66675</xdr:rowOff>
    </xdr:from>
    <xdr:to>
      <xdr:col>10</xdr:col>
      <xdr:colOff>171450</xdr:colOff>
      <xdr:row>5</xdr:row>
      <xdr:rowOff>104775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0" y="66675"/>
          <a:ext cx="97059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To compute solar reflectance index (SRI) based on solar reflectance (R)
and thermal emittance (E) using ASTM standard E 1980:
1. Input R and E in blue and green cells.
2. Click on the red button to compute SRI.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Ambient conditions and reference-surface properties specified in next worksheet.
Tool coded by Ronnen Levinson, Heat Island Group, Lawrence Berkeley National Laboratory (http://HeatIsland.LBL.gov).
For assistance, contact Hashem Akbari at H_Akbari@LBL.gov or Ronnen Levinson at RMLevinson@LBL.gov .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0</xdr:col>
      <xdr:colOff>1543050</xdr:colOff>
      <xdr:row>18</xdr:row>
      <xdr:rowOff>19050</xdr:rowOff>
    </xdr:to>
    <xdr:grpSp>
      <xdr:nvGrpSpPr>
        <xdr:cNvPr id="3" name="Group 28"/>
        <xdr:cNvGrpSpPr>
          <a:grpSpLocks/>
        </xdr:cNvGrpSpPr>
      </xdr:nvGrpSpPr>
      <xdr:grpSpPr>
        <a:xfrm>
          <a:off x="123825" y="3609975"/>
          <a:ext cx="1419225" cy="914400"/>
          <a:chOff x="596" y="319"/>
          <a:chExt cx="152" cy="85"/>
        </a:xfrm>
        <a:solidFill>
          <a:srgbClr val="FFFFFF"/>
        </a:solidFill>
      </xdr:grpSpPr>
      <xdr:sp macro="[0]!find_surface_temperature">
        <xdr:nvSpPr>
          <xdr:cNvPr id="4" name="Oval 29"/>
          <xdr:cNvSpPr>
            <a:spLocks/>
          </xdr:cNvSpPr>
        </xdr:nvSpPr>
        <xdr:spPr>
          <a:xfrm>
            <a:off x="596" y="319"/>
            <a:ext cx="152" cy="8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 macro="[0]!find_surface_temperature">
        <xdr:nvSpPr>
          <xdr:cNvPr id="5" name="TextBox 30"/>
          <xdr:cNvSpPr txBox="1">
            <a:spLocks noChangeArrowheads="1"/>
          </xdr:cNvSpPr>
        </xdr:nvSpPr>
        <xdr:spPr>
          <a:xfrm>
            <a:off x="601" y="332"/>
            <a:ext cx="142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rPr>
              <a:t>Click to update SRI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H31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21.50390625" style="2" customWidth="1"/>
    <col min="2" max="2" width="14.50390625" style="1" customWidth="1"/>
    <col min="3" max="4" width="11.00390625" style="0" customWidth="1"/>
    <col min="5" max="5" width="14.75390625" style="0" customWidth="1"/>
    <col min="6" max="6" width="11.00390625" style="0" customWidth="1"/>
    <col min="7" max="7" width="8.375" style="0" customWidth="1"/>
    <col min="8" max="16384" width="11.00390625" style="0" customWidth="1"/>
  </cols>
  <sheetData>
    <row r="1" ht="126" customHeight="1"/>
    <row r="8" spans="1:2" ht="18">
      <c r="A8" s="16" t="s">
        <v>34</v>
      </c>
      <c r="B8" s="17"/>
    </row>
    <row r="10" spans="1:3" ht="12.75">
      <c r="A10" s="11" t="s">
        <v>48</v>
      </c>
      <c r="B10" s="1" t="s">
        <v>40</v>
      </c>
      <c r="C10" s="20">
        <v>0.3</v>
      </c>
    </row>
    <row r="11" spans="1:3" ht="12.75">
      <c r="A11" s="11" t="s">
        <v>49</v>
      </c>
      <c r="B11" s="1" t="s">
        <v>41</v>
      </c>
      <c r="C11" s="21">
        <v>0.8</v>
      </c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spans="1:3" ht="19.5">
      <c r="A16" s="11"/>
      <c r="B16" s="14" t="s">
        <v>16</v>
      </c>
      <c r="C16" s="15">
        <f>100*(tsurfaceB-tsurface)/(tsurfaceB-tsurfaceW)</f>
        <v>27.374810847369094</v>
      </c>
    </row>
    <row r="17" ht="12.75">
      <c r="A17" s="11"/>
    </row>
    <row r="18" ht="12.75">
      <c r="A18" s="11"/>
    </row>
    <row r="19" ht="12.75">
      <c r="A19" s="11"/>
    </row>
    <row r="28" spans="6:8" ht="12.75">
      <c r="F28" s="1"/>
      <c r="H28" s="1"/>
    </row>
    <row r="29" spans="6:8" ht="12.75">
      <c r="F29" s="1"/>
      <c r="H29" s="1"/>
    </row>
    <row r="31" spans="1:2" ht="12.75">
      <c r="A31"/>
      <c r="B31"/>
    </row>
  </sheetData>
  <sheetProtection sheet="1" objects="1" scenarios="1"/>
  <dataValidations count="1">
    <dataValidation type="decimal" allowBlank="1" showInputMessage="1" showErrorMessage="1" sqref="C10:C11">
      <formula1>0</formula1>
      <formula2>1</formula2>
    </dataValidation>
  </dataValidation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workbookViewId="0" topLeftCell="A1">
      <selection activeCell="A6" sqref="A6"/>
    </sheetView>
  </sheetViews>
  <sheetFormatPr defaultColWidth="9.00390625" defaultRowHeight="12.75"/>
  <cols>
    <col min="1" max="1" width="33.75390625" style="0" customWidth="1"/>
    <col min="2" max="2" width="9.375" style="0" bestFit="1" customWidth="1"/>
    <col min="3" max="3" width="5.375" style="0" bestFit="1" customWidth="1"/>
    <col min="4" max="4" width="9.125" style="0" bestFit="1" customWidth="1"/>
    <col min="5" max="16384" width="11.00390625" style="0" customWidth="1"/>
  </cols>
  <sheetData>
    <row r="1" ht="19.5">
      <c r="A1" s="18" t="s">
        <v>39</v>
      </c>
    </row>
    <row r="3" spans="1:4" s="5" customFormat="1" ht="12.75">
      <c r="A3" s="5" t="s">
        <v>24</v>
      </c>
      <c r="B3" s="6" t="s">
        <v>25</v>
      </c>
      <c r="C3" s="6" t="s">
        <v>26</v>
      </c>
      <c r="D3" s="6" t="s">
        <v>27</v>
      </c>
    </row>
    <row r="4" spans="1:4" ht="12.75">
      <c r="A4" t="s">
        <v>46</v>
      </c>
      <c r="B4" s="7" t="s">
        <v>42</v>
      </c>
      <c r="C4" s="8">
        <f>1-0.95</f>
        <v>0.050000000000000044</v>
      </c>
      <c r="D4" s="8"/>
    </row>
    <row r="5" spans="1:4" ht="12.75">
      <c r="A5" t="s">
        <v>47</v>
      </c>
      <c r="B5" s="7" t="s">
        <v>43</v>
      </c>
      <c r="C5" s="8">
        <f>1-0.2</f>
        <v>0.8</v>
      </c>
      <c r="D5" s="8"/>
    </row>
    <row r="6" spans="1:4" ht="12.75">
      <c r="A6" t="s">
        <v>20</v>
      </c>
      <c r="B6" s="7" t="s">
        <v>44</v>
      </c>
      <c r="C6" s="8">
        <v>0.9</v>
      </c>
      <c r="D6" s="8"/>
    </row>
    <row r="7" spans="1:4" ht="12.75">
      <c r="A7" t="s">
        <v>19</v>
      </c>
      <c r="B7" s="7" t="s">
        <v>45</v>
      </c>
      <c r="C7" s="8">
        <v>0.9</v>
      </c>
      <c r="D7" s="8"/>
    </row>
    <row r="8" spans="1:4" ht="15">
      <c r="A8" t="s">
        <v>21</v>
      </c>
      <c r="B8" s="7" t="s">
        <v>0</v>
      </c>
      <c r="C8" s="8">
        <v>1000</v>
      </c>
      <c r="D8" s="8" t="s">
        <v>6</v>
      </c>
    </row>
    <row r="9" spans="1:4" ht="12.75">
      <c r="A9" t="s">
        <v>22</v>
      </c>
      <c r="B9" s="7" t="s">
        <v>2</v>
      </c>
      <c r="C9" s="8">
        <v>300</v>
      </c>
      <c r="D9" s="8" t="s">
        <v>7</v>
      </c>
    </row>
    <row r="10" spans="1:4" ht="12.75">
      <c r="A10" t="s">
        <v>23</v>
      </c>
      <c r="B10" s="7" t="s">
        <v>4</v>
      </c>
      <c r="C10" s="8">
        <v>310</v>
      </c>
      <c r="D10" s="8" t="s">
        <v>7</v>
      </c>
    </row>
    <row r="11" spans="1:4" ht="15">
      <c r="A11" t="s">
        <v>38</v>
      </c>
      <c r="B11" s="7" t="s">
        <v>3</v>
      </c>
      <c r="C11" s="8">
        <v>12</v>
      </c>
      <c r="D11" s="8" t="s">
        <v>8</v>
      </c>
    </row>
    <row r="12" spans="1:4" ht="38.25">
      <c r="A12" s="12" t="s">
        <v>35</v>
      </c>
      <c r="B12" s="1" t="s">
        <v>18</v>
      </c>
      <c r="C12">
        <v>0.1</v>
      </c>
      <c r="D12" t="s">
        <v>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 topLeftCell="A1">
      <selection activeCell="A1" sqref="A1"/>
    </sheetView>
  </sheetViews>
  <sheetFormatPr defaultColWidth="9.00390625" defaultRowHeight="12.75"/>
  <cols>
    <col min="1" max="1" width="24.00390625" style="0" bestFit="1" customWidth="1"/>
    <col min="2" max="2" width="6.625" style="0" bestFit="1" customWidth="1"/>
    <col min="4" max="4" width="9.125" style="0" bestFit="1" customWidth="1"/>
    <col min="5" max="16384" width="11.00390625" style="0" customWidth="1"/>
  </cols>
  <sheetData>
    <row r="1" s="18" customFormat="1" ht="19.5">
      <c r="A1" s="18" t="s">
        <v>36</v>
      </c>
    </row>
    <row r="2" s="19" customFormat="1" ht="15"/>
    <row r="3" spans="1:4" ht="12.75">
      <c r="A3" s="5" t="s">
        <v>24</v>
      </c>
      <c r="B3" s="9" t="s">
        <v>25</v>
      </c>
      <c r="C3" s="9" t="s">
        <v>26</v>
      </c>
      <c r="D3" s="9" t="s">
        <v>27</v>
      </c>
    </row>
    <row r="4" spans="1:4" ht="15">
      <c r="A4" t="s">
        <v>28</v>
      </c>
      <c r="B4" s="10" t="s">
        <v>1</v>
      </c>
      <c r="C4" s="2">
        <f>0.0000000567</f>
        <v>5.67E-08</v>
      </c>
      <c r="D4" s="2" t="s">
        <v>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0" sqref="C10"/>
    </sheetView>
  </sheetViews>
  <sheetFormatPr defaultColWidth="9.00390625" defaultRowHeight="12.75"/>
  <cols>
    <col min="1" max="1" width="36.125" style="0" bestFit="1" customWidth="1"/>
    <col min="2" max="2" width="12.875" style="0" bestFit="1" customWidth="1"/>
    <col min="3" max="3" width="8.625" style="0" bestFit="1" customWidth="1"/>
    <col min="4" max="4" width="5.00390625" style="0" bestFit="1" customWidth="1"/>
  </cols>
  <sheetData>
    <row r="1" s="18" customFormat="1" ht="19.5">
      <c r="A1" s="18" t="s">
        <v>37</v>
      </c>
    </row>
    <row r="3" spans="1:4" ht="12.75">
      <c r="A3" s="5" t="s">
        <v>24</v>
      </c>
      <c r="B3" s="6" t="s">
        <v>25</v>
      </c>
      <c r="C3" s="6" t="s">
        <v>26</v>
      </c>
      <c r="D3" s="6" t="s">
        <v>27</v>
      </c>
    </row>
    <row r="4" spans="1:4" ht="12.75">
      <c r="A4" s="11" t="s">
        <v>29</v>
      </c>
      <c r="B4" s="1" t="s">
        <v>10</v>
      </c>
      <c r="C4" s="3">
        <v>345.2468238842417</v>
      </c>
      <c r="D4" t="s">
        <v>7</v>
      </c>
    </row>
    <row r="5" spans="1:4" ht="12.75">
      <c r="A5" s="11" t="s">
        <v>30</v>
      </c>
      <c r="B5" s="1" t="s">
        <v>11</v>
      </c>
      <c r="C5" s="3">
        <v>355.6083118038367</v>
      </c>
      <c r="D5" t="s">
        <v>7</v>
      </c>
    </row>
    <row r="6" spans="1:4" ht="12.75">
      <c r="A6" s="11" t="s">
        <v>31</v>
      </c>
      <c r="B6" s="1" t="s">
        <v>12</v>
      </c>
      <c r="C6" s="3">
        <v>317.757866088005</v>
      </c>
      <c r="D6" t="s">
        <v>7</v>
      </c>
    </row>
    <row r="7" spans="1:2" ht="12.75">
      <c r="A7" s="2"/>
      <c r="B7" s="1"/>
    </row>
    <row r="8" spans="1:4" ht="12.75">
      <c r="A8" s="22" t="s">
        <v>15</v>
      </c>
      <c r="B8" s="1" t="s">
        <v>9</v>
      </c>
      <c r="C8" s="4">
        <f>(1-R_)*I-(E*sigma*(tsurface^4-tsky^4)+hc*(tsurface-ta))</f>
        <v>0.0002764865644167003</v>
      </c>
      <c r="D8" t="s">
        <v>33</v>
      </c>
    </row>
    <row r="9" spans="1:4" ht="12.75">
      <c r="A9" s="22"/>
      <c r="B9" s="1" t="s">
        <v>13</v>
      </c>
      <c r="C9" s="4">
        <f>(1-RB)*I-(EB*sigma*(tsurfaceB^4-tsky^4)+hc*(tsurfaceB-ta))</f>
        <v>-1.1867585953950766E-06</v>
      </c>
      <c r="D9" t="s">
        <v>33</v>
      </c>
    </row>
    <row r="10" spans="1:4" ht="12.75">
      <c r="A10" s="22"/>
      <c r="B10" s="1" t="s">
        <v>14</v>
      </c>
      <c r="C10" s="4">
        <f>(1-RW)*I-(EW*sigma*(tsurfaceW^4-tsky^4)+hc*(tsurfaceW-ta))</f>
        <v>0.00013946328749625536</v>
      </c>
      <c r="D10" t="s">
        <v>33</v>
      </c>
    </row>
    <row r="11" spans="1:3" ht="12.75">
      <c r="A11" s="13"/>
      <c r="B11" s="1"/>
      <c r="C11" s="4"/>
    </row>
    <row r="13" spans="1:3" ht="12.75">
      <c r="A13" t="s">
        <v>32</v>
      </c>
      <c r="B13" s="1" t="s">
        <v>17</v>
      </c>
      <c r="C13" t="b">
        <f>MAX(ABS(expression),ABS(expressionB),ABS(expressionW))&lt;=threshold</f>
        <v>1</v>
      </c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Ronnen Levinson</dc:creator>
  <cp:keywords/>
  <dc:description/>
  <cp:lastModifiedBy> </cp:lastModifiedBy>
  <dcterms:created xsi:type="dcterms:W3CDTF">2004-01-07T19:59:03Z</dcterms:created>
  <dcterms:modified xsi:type="dcterms:W3CDTF">2007-10-05T21:24:10Z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